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52" windowWidth="12822" windowHeight="7488" activeTab="0"/>
  </bookViews>
  <sheets>
    <sheet name="Plan" sheetId="1" r:id="rId1"/>
    <sheet name="Change" sheetId="2" r:id="rId2"/>
  </sheets>
  <definedNames>
    <definedName name="autocalc">'Plan'!$U$1</definedName>
    <definedName name="days">'Plan'!$U$2</definedName>
    <definedName name="daysforchange">'Plan'!$U$16</definedName>
    <definedName name="daystomonend">'Plan'!$U$11</definedName>
    <definedName name="daystonext">'Plan'!$U$10</definedName>
    <definedName name="daystoprolong">'Plan'!$U$12</definedName>
    <definedName name="idays">'Plan'!$K$1</definedName>
    <definedName name="imon">'Plan'!$J$1</definedName>
    <definedName name="intens">'Plan'!$U$14</definedName>
    <definedName name="kapaz">'Plan'!$U$13</definedName>
    <definedName name="line1">'Plan'!$D$5</definedName>
    <definedName name="maxRo">'Plan'!$M$1</definedName>
    <definedName name="nexnam">'Plan'!$U$9</definedName>
    <definedName name="nexnum">'Plan'!$U$8</definedName>
    <definedName name="Nullpunkt">'Change'!$C$3</definedName>
    <definedName name="pnam">'Plan'!$U$5</definedName>
    <definedName name="pnum">'Plan'!$U$4</definedName>
    <definedName name="prenam">'Plan'!$U$7</definedName>
    <definedName name="prenum">'Plan'!$U$6</definedName>
    <definedName name="quantbychange">'Plan'!$U$17</definedName>
    <definedName name="quantperday">'Plan'!$U$15</definedName>
    <definedName name="quantperjob">'Plan'!$U$3</definedName>
    <definedName name="sorte1">'Plan'!$O$5</definedName>
    <definedName name="Sortiment">'Plan'!$O$4:$O$20</definedName>
    <definedName name="sums">'Plan'!$Q$5:$Q$20</definedName>
    <definedName name="U1_">'Plan'!$U$2:$U$17</definedName>
  </definedNames>
  <calcPr fullCalcOnLoad="1"/>
</workbook>
</file>

<file path=xl/sharedStrings.xml><?xml version="1.0" encoding="utf-8"?>
<sst xmlns="http://schemas.openxmlformats.org/spreadsheetml/2006/main" count="129" uniqueCount="81">
  <si>
    <t>Ofen1</t>
  </si>
  <si>
    <t>Ofen2</t>
  </si>
  <si>
    <t>Ofen3</t>
  </si>
  <si>
    <t>Margherita</t>
  </si>
  <si>
    <t>Napoli</t>
  </si>
  <si>
    <t>Vulcano</t>
  </si>
  <si>
    <t>Capricciosa</t>
  </si>
  <si>
    <t>Prosciutto</t>
  </si>
  <si>
    <t>Salami</t>
  </si>
  <si>
    <t>Sardelle</t>
  </si>
  <si>
    <t>Tonno</t>
  </si>
  <si>
    <t>Roma</t>
  </si>
  <si>
    <t>Milano</t>
  </si>
  <si>
    <t>Quattro Stagioni</t>
  </si>
  <si>
    <t>Pugliese</t>
  </si>
  <si>
    <t>Mista</t>
  </si>
  <si>
    <t>Giovanni</t>
  </si>
  <si>
    <t>Frutti di Mare</t>
  </si>
  <si>
    <t>Tag</t>
  </si>
  <si>
    <t>Verdura</t>
  </si>
  <si>
    <t>intens.</t>
  </si>
  <si>
    <t>sum</t>
  </si>
  <si>
    <t>Kapazität</t>
  </si>
  <si>
    <t>Formel</t>
  </si>
  <si>
    <t>Pizza-Manufaktur-Plan</t>
  </si>
  <si>
    <t>Monatssummen je Sorte</t>
  </si>
  <si>
    <t>von</t>
  </si>
  <si>
    <t>zu -&gt;</t>
  </si>
  <si>
    <t>ProduktUmstellZeiten in Tagen (Stillstandszeit zu Beginn jeder neuen Kampagne)</t>
  </si>
  <si>
    <t>autocalc</t>
  </si>
  <si>
    <t>days</t>
  </si>
  <si>
    <t>quantperjob</t>
  </si>
  <si>
    <t>pnum</t>
  </si>
  <si>
    <t>pnam</t>
  </si>
  <si>
    <t>prenum</t>
  </si>
  <si>
    <t>prenam</t>
  </si>
  <si>
    <t>nexnum</t>
  </si>
  <si>
    <t>nexnam</t>
  </si>
  <si>
    <t>daystonext</t>
  </si>
  <si>
    <t>daystomonend</t>
  </si>
  <si>
    <t>daystoprolong</t>
  </si>
  <si>
    <t>kapaz</t>
  </si>
  <si>
    <t>intens</t>
  </si>
  <si>
    <t>quantperday</t>
  </si>
  <si>
    <t>daysforchange</t>
  </si>
  <si>
    <t>quantbychange</t>
  </si>
  <si>
    <t>line1</t>
  </si>
  <si>
    <t>D5</t>
  </si>
  <si>
    <t>imon</t>
  </si>
  <si>
    <t>J1</t>
  </si>
  <si>
    <t>idays</t>
  </si>
  <si>
    <t>K1</t>
  </si>
  <si>
    <t>M1</t>
  </si>
  <si>
    <t>nexRo</t>
  </si>
  <si>
    <t>Sortiment</t>
  </si>
  <si>
    <t>O4:O20</t>
  </si>
  <si>
    <t>sorte1</t>
  </si>
  <si>
    <t>O5</t>
  </si>
  <si>
    <t>U1</t>
  </si>
  <si>
    <t>U3</t>
  </si>
  <si>
    <t>U4</t>
  </si>
  <si>
    <t>U5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</si>
  <si>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</si>
  <si>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</si>
  <si>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</si>
  <si>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</si>
  <si>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</si>
  <si>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</si>
  <si>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</si>
  <si>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</si>
  <si>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</si>
  <si>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</si>
  <si>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</si>
  <si>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U17</t>
  </si>
  <si>
    <t xml:space="preserve"> 0 / 0</t>
  </si>
  <si>
    <t>U2</t>
  </si>
  <si>
    <t>Nullpunkt</t>
  </si>
  <si>
    <t>Change!C3</t>
  </si>
  <si>
    <t>sums</t>
  </si>
  <si>
    <t>Q5:Q20</t>
  </si>
  <si>
    <t>[Sortiment]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</si>
</sst>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6"/>
      <name val="Arial"/>
      <family val="2"/>
    </font>
    <font>
      <sz val="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1" fontId="1" fillId="2" borderId="3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14" fontId="1" fillId="0" borderId="0" xfId="0" applyNumberFormat="1" applyFont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" fontId="5" fillId="3" borderId="0" xfId="0" applyNumberFormat="1" applyFont="1" applyFill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/>
    </xf>
    <xf numFmtId="14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4" borderId="2" xfId="0" applyFont="1" applyFill="1" applyBorder="1" applyAlignment="1">
      <alignment/>
    </xf>
    <xf numFmtId="2" fontId="1" fillId="0" borderId="0" xfId="0" applyNumberFormat="1" applyFont="1" applyFill="1" applyAlignment="1">
      <alignment horizontal="center"/>
    </xf>
    <xf numFmtId="0" fontId="1" fillId="3" borderId="0" xfId="0" applyFont="1" applyFill="1" applyAlignment="1">
      <alignment/>
    </xf>
    <xf numFmtId="0" fontId="1" fillId="5" borderId="12" xfId="0" applyFont="1" applyFill="1" applyBorder="1" applyAlignment="1">
      <alignment horizontal="center"/>
    </xf>
    <xf numFmtId="0" fontId="1" fillId="5" borderId="2" xfId="0" applyFont="1" applyFill="1" applyBorder="1" applyAlignment="1">
      <alignment/>
    </xf>
    <xf numFmtId="1" fontId="2" fillId="5" borderId="6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5" borderId="13" xfId="0" applyFont="1" applyFill="1" applyBorder="1" applyAlignment="1">
      <alignment/>
    </xf>
    <xf numFmtId="0" fontId="1" fillId="5" borderId="14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1" fillId="4" borderId="0" xfId="0" applyFont="1" applyFill="1" applyBorder="1" applyAlignment="1">
      <alignment textRotation="90"/>
    </xf>
    <xf numFmtId="0" fontId="7" fillId="3" borderId="0" xfId="0" applyFont="1" applyFill="1" applyAlignment="1">
      <alignment/>
    </xf>
    <xf numFmtId="0" fontId="1" fillId="4" borderId="18" xfId="0" applyFont="1" applyFill="1" applyBorder="1" applyAlignment="1">
      <alignment/>
    </xf>
    <xf numFmtId="0" fontId="1" fillId="4" borderId="19" xfId="0" applyFont="1" applyFill="1" applyBorder="1" applyAlignment="1">
      <alignment horizontal="left"/>
    </xf>
    <xf numFmtId="0" fontId="1" fillId="4" borderId="13" xfId="0" applyFont="1" applyFill="1" applyBorder="1" applyAlignment="1">
      <alignment/>
    </xf>
    <xf numFmtId="0" fontId="1" fillId="4" borderId="14" xfId="0" applyFont="1" applyFill="1" applyBorder="1" applyAlignment="1">
      <alignment horizontal="left"/>
    </xf>
    <xf numFmtId="1" fontId="1" fillId="0" borderId="3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1" fontId="6" fillId="0" borderId="2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3" fillId="4" borderId="21" xfId="0" applyNumberFormat="1" applyFont="1" applyFill="1" applyBorder="1" applyAlignment="1">
      <alignment/>
    </xf>
    <xf numFmtId="1" fontId="3" fillId="4" borderId="22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1" fontId="1" fillId="0" borderId="9" xfId="0" applyNumberFormat="1" applyFont="1" applyFill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4" borderId="7" xfId="0" applyNumberFormat="1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/>
    </xf>
    <xf numFmtId="1" fontId="1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495300</xdr:rowOff>
    </xdr:from>
    <xdr:to>
      <xdr:col>15</xdr:col>
      <xdr:colOff>19050</xdr:colOff>
      <xdr:row>2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495300"/>
          <a:ext cx="638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28575</xdr:rowOff>
    </xdr:from>
    <xdr:to>
      <xdr:col>3</xdr:col>
      <xdr:colOff>257175</xdr:colOff>
      <xdr:row>0</xdr:row>
      <xdr:rowOff>323850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8575"/>
          <a:ext cx="4667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U37"/>
  <sheetViews>
    <sheetView tabSelected="1" workbookViewId="0" topLeftCell="A1">
      <pane ySplit="4" topLeftCell="BM5" activePane="bottomLeft" state="frozen"/>
      <selection pane="topLeft" activeCell="A1" sqref="A1"/>
      <selection pane="bottomLeft" activeCell="G12" sqref="G12"/>
    </sheetView>
  </sheetViews>
  <sheetFormatPr defaultColWidth="11.421875" defaultRowHeight="12.75"/>
  <cols>
    <col min="1" max="1" width="1.1484375" style="0" customWidth="1"/>
    <col min="2" max="2" width="3.421875" style="0" customWidth="1"/>
    <col min="3" max="3" width="0.71875" style="0" customWidth="1"/>
    <col min="4" max="4" width="7.8515625" style="0" customWidth="1"/>
    <col min="5" max="5" width="4.140625" style="0" customWidth="1"/>
    <col min="6" max="6" width="0.85546875" style="0" customWidth="1"/>
    <col min="7" max="7" width="7.421875" style="0" customWidth="1"/>
    <col min="8" max="8" width="4.8515625" style="0" customWidth="1"/>
    <col min="9" max="9" width="0.71875" style="0" customWidth="1"/>
    <col min="10" max="10" width="8.00390625" style="0" customWidth="1"/>
    <col min="11" max="11" width="4.421875" style="0" customWidth="1"/>
    <col min="12" max="12" width="0.71875" style="0" customWidth="1"/>
    <col min="13" max="13" width="4.00390625" style="0" customWidth="1"/>
    <col min="14" max="14" width="2.00390625" style="0" customWidth="1"/>
    <col min="15" max="15" width="9.28125" style="0" customWidth="1"/>
    <col min="16" max="16" width="6.28125" style="0" customWidth="1"/>
    <col min="17" max="17" width="4.57421875" style="0" customWidth="1"/>
    <col min="18" max="18" width="4.8515625" style="0" customWidth="1"/>
    <col min="19" max="19" width="2.57421875" style="0" customWidth="1"/>
    <col min="20" max="20" width="10.7109375" style="0" customWidth="1"/>
    <col min="21" max="21" width="8.00390625" style="0" customWidth="1"/>
    <col min="22" max="22" width="2.28125" style="0" customWidth="1"/>
  </cols>
  <sheetData>
    <row r="1" spans="2:21" ht="39.75" customHeight="1" thickBot="1">
      <c r="B1" s="19" t="s">
        <v>24</v>
      </c>
      <c r="C1" s="6"/>
      <c r="D1" s="6"/>
      <c r="E1" s="6"/>
      <c r="F1" s="6"/>
      <c r="G1" s="6"/>
      <c r="H1" s="6"/>
      <c r="J1" s="20">
        <v>37742</v>
      </c>
      <c r="K1" s="31">
        <v>31</v>
      </c>
      <c r="M1" s="31">
        <v>35</v>
      </c>
      <c r="N1" s="6"/>
      <c r="O1" s="18" t="s">
        <v>25</v>
      </c>
      <c r="P1" s="6"/>
      <c r="T1" s="46" t="s">
        <v>29</v>
      </c>
      <c r="U1" s="47" t="s">
        <v>58</v>
      </c>
    </row>
    <row r="2" spans="1:21" ht="13.5" customHeight="1">
      <c r="A2" s="6"/>
      <c r="B2" s="55">
        <f>E2+H2+K2</f>
        <v>270</v>
      </c>
      <c r="C2" s="56"/>
      <c r="D2" s="57" t="s">
        <v>22</v>
      </c>
      <c r="E2" s="58">
        <v>140</v>
      </c>
      <c r="F2" s="56"/>
      <c r="G2" s="57" t="s">
        <v>22</v>
      </c>
      <c r="H2" s="58">
        <v>80</v>
      </c>
      <c r="I2" s="56"/>
      <c r="J2" s="57" t="s">
        <v>22</v>
      </c>
      <c r="K2" s="58">
        <v>50</v>
      </c>
      <c r="L2" s="59"/>
      <c r="M2" s="60" t="s">
        <v>21</v>
      </c>
      <c r="N2" s="6"/>
      <c r="O2" s="6"/>
      <c r="P2" s="6"/>
      <c r="T2" s="48" t="s">
        <v>30</v>
      </c>
      <c r="U2" s="49" t="s">
        <v>75</v>
      </c>
    </row>
    <row r="3" spans="1:21" ht="13.5" thickBot="1">
      <c r="A3" s="6"/>
      <c r="B3" s="61" t="s">
        <v>18</v>
      </c>
      <c r="C3" s="62"/>
      <c r="D3" s="63" t="s">
        <v>0</v>
      </c>
      <c r="E3" s="64">
        <f>SUM(E5:E35)</f>
        <v>3606</v>
      </c>
      <c r="F3" s="65"/>
      <c r="G3" s="63" t="s">
        <v>1</v>
      </c>
      <c r="H3" s="64">
        <f>SUM(H5:H35)</f>
        <v>2195</v>
      </c>
      <c r="I3" s="66"/>
      <c r="J3" s="63" t="s">
        <v>2</v>
      </c>
      <c r="K3" s="64">
        <f>SUM(K5:K35)</f>
        <v>2312</v>
      </c>
      <c r="L3" s="67"/>
      <c r="M3" s="54">
        <f>SUM(M5:M35)</f>
        <v>8113</v>
      </c>
      <c r="N3" s="6"/>
      <c r="O3" s="6"/>
      <c r="P3" s="6"/>
      <c r="T3" s="48" t="s">
        <v>31</v>
      </c>
      <c r="U3" s="49" t="s">
        <v>59</v>
      </c>
    </row>
    <row r="4" spans="1:21" ht="11.25" customHeight="1" thickBot="1">
      <c r="A4" s="1"/>
      <c r="B4" s="23"/>
      <c r="C4" s="24"/>
      <c r="D4" s="25" t="s">
        <v>6</v>
      </c>
      <c r="E4" s="26"/>
      <c r="F4" s="27"/>
      <c r="G4" s="25" t="s">
        <v>11</v>
      </c>
      <c r="H4" s="26"/>
      <c r="I4" s="27"/>
      <c r="J4" s="25"/>
      <c r="K4" s="26"/>
      <c r="L4" s="27"/>
      <c r="M4" s="28"/>
      <c r="N4" s="6"/>
      <c r="O4" s="32" t="s">
        <v>80</v>
      </c>
      <c r="P4" s="35" t="s">
        <v>20</v>
      </c>
      <c r="Q4" s="43" t="s">
        <v>21</v>
      </c>
      <c r="R4" s="2" t="s">
        <v>23</v>
      </c>
      <c r="T4" s="48" t="s">
        <v>32</v>
      </c>
      <c r="U4" s="49" t="s">
        <v>60</v>
      </c>
    </row>
    <row r="5" spans="1:21" ht="11.25" customHeight="1">
      <c r="A5" s="1"/>
      <c r="B5" s="5">
        <v>1</v>
      </c>
      <c r="C5" s="8"/>
      <c r="D5" s="3" t="s">
        <v>6</v>
      </c>
      <c r="E5" s="50">
        <v>140</v>
      </c>
      <c r="F5" s="6"/>
      <c r="G5" s="11" t="s">
        <v>5</v>
      </c>
      <c r="H5" s="50">
        <v>60</v>
      </c>
      <c r="I5" s="6"/>
      <c r="J5" s="11" t="s">
        <v>17</v>
      </c>
      <c r="K5" s="50">
        <v>40</v>
      </c>
      <c r="L5" s="52"/>
      <c r="M5" s="53">
        <f>E5+H5+K5</f>
        <v>240</v>
      </c>
      <c r="N5" s="6"/>
      <c r="O5" s="3" t="s">
        <v>3</v>
      </c>
      <c r="P5" s="36">
        <v>1</v>
      </c>
      <c r="Q5" s="34"/>
      <c r="R5" s="4">
        <f aca="true" t="shared" si="0" ref="R5:R20">SUMIF(D$5:E$35,O5,E$5:E$35)+SUMIF(G$5:H$35,O5,H$5:H$35)+SUMIF(J$5:K$35,O5,K$5:K$35)</f>
        <v>0</v>
      </c>
      <c r="T5" s="48" t="s">
        <v>33</v>
      </c>
      <c r="U5" s="49" t="s">
        <v>61</v>
      </c>
    </row>
    <row r="6" spans="1:21" ht="11.25" customHeight="1">
      <c r="A6" s="1"/>
      <c r="B6" s="5">
        <v>2</v>
      </c>
      <c r="C6" s="8"/>
      <c r="D6" s="11"/>
      <c r="E6" s="50">
        <v>140</v>
      </c>
      <c r="F6" s="6"/>
      <c r="G6" s="11"/>
      <c r="H6" s="50">
        <v>80</v>
      </c>
      <c r="I6" s="6"/>
      <c r="J6" s="11"/>
      <c r="K6" s="50">
        <v>80</v>
      </c>
      <c r="L6" s="52"/>
      <c r="M6" s="53">
        <f aca="true" t="shared" si="1" ref="M6:M35">E6+H6+K6</f>
        <v>300</v>
      </c>
      <c r="N6" s="6"/>
      <c r="O6" s="33" t="s">
        <v>4</v>
      </c>
      <c r="P6" s="36">
        <v>1</v>
      </c>
      <c r="Q6" s="34"/>
      <c r="R6" s="4">
        <f t="shared" si="0"/>
        <v>0</v>
      </c>
      <c r="T6" s="48" t="s">
        <v>34</v>
      </c>
      <c r="U6" s="49" t="s">
        <v>62</v>
      </c>
    </row>
    <row r="7" spans="1:21" ht="11.25" customHeight="1">
      <c r="A7" s="1"/>
      <c r="B7" s="5">
        <v>3</v>
      </c>
      <c r="C7" s="8"/>
      <c r="D7" s="11"/>
      <c r="E7" s="50">
        <v>140</v>
      </c>
      <c r="F7" s="6"/>
      <c r="G7" s="11"/>
      <c r="H7" s="50">
        <v>80</v>
      </c>
      <c r="I7" s="6"/>
      <c r="J7" s="11"/>
      <c r="K7" s="50">
        <v>80</v>
      </c>
      <c r="L7" s="52"/>
      <c r="M7" s="53">
        <f t="shared" si="1"/>
        <v>300</v>
      </c>
      <c r="N7" s="6"/>
      <c r="O7" s="33" t="s">
        <v>11</v>
      </c>
      <c r="P7" s="36">
        <v>0.9</v>
      </c>
      <c r="Q7" s="34">
        <v>1195</v>
      </c>
      <c r="R7" s="4">
        <f t="shared" si="0"/>
        <v>110</v>
      </c>
      <c r="T7" s="48" t="s">
        <v>35</v>
      </c>
      <c r="U7" s="49" t="s">
        <v>63</v>
      </c>
    </row>
    <row r="8" spans="1:21" ht="11.25" customHeight="1">
      <c r="A8" s="1"/>
      <c r="B8" s="5">
        <v>4</v>
      </c>
      <c r="C8" s="8"/>
      <c r="D8" s="11" t="s">
        <v>11</v>
      </c>
      <c r="E8" s="50">
        <v>70</v>
      </c>
      <c r="F8" s="6"/>
      <c r="G8" s="11"/>
      <c r="H8" s="50">
        <v>80</v>
      </c>
      <c r="I8" s="6"/>
      <c r="J8" s="11"/>
      <c r="K8" s="50">
        <v>80</v>
      </c>
      <c r="L8" s="52"/>
      <c r="M8" s="53">
        <f t="shared" si="1"/>
        <v>230</v>
      </c>
      <c r="N8" s="6"/>
      <c r="O8" s="33" t="s">
        <v>12</v>
      </c>
      <c r="P8" s="36">
        <v>0.9</v>
      </c>
      <c r="Q8" s="34"/>
      <c r="R8" s="4">
        <f t="shared" si="0"/>
        <v>0</v>
      </c>
      <c r="T8" s="48" t="s">
        <v>36</v>
      </c>
      <c r="U8" s="49" t="s">
        <v>64</v>
      </c>
    </row>
    <row r="9" spans="1:21" ht="11.25" customHeight="1">
      <c r="A9" s="1"/>
      <c r="B9" s="5">
        <v>5</v>
      </c>
      <c r="C9" s="8"/>
      <c r="D9" s="11"/>
      <c r="E9" s="50">
        <v>140</v>
      </c>
      <c r="F9" s="6"/>
      <c r="G9" s="11"/>
      <c r="H9" s="50">
        <v>80</v>
      </c>
      <c r="I9" s="6"/>
      <c r="J9" s="11" t="s">
        <v>10</v>
      </c>
      <c r="K9" s="50">
        <v>32</v>
      </c>
      <c r="L9" s="52"/>
      <c r="M9" s="53">
        <f t="shared" si="1"/>
        <v>252</v>
      </c>
      <c r="N9" s="6"/>
      <c r="O9" s="33" t="s">
        <v>5</v>
      </c>
      <c r="P9" s="36">
        <v>0.9</v>
      </c>
      <c r="Q9" s="34">
        <v>540</v>
      </c>
      <c r="R9" s="4">
        <f t="shared" si="0"/>
        <v>60</v>
      </c>
      <c r="T9" s="48" t="s">
        <v>37</v>
      </c>
      <c r="U9" s="49" t="s">
        <v>65</v>
      </c>
    </row>
    <row r="10" spans="1:21" ht="11.25" customHeight="1">
      <c r="A10" s="1"/>
      <c r="B10" s="5">
        <v>6</v>
      </c>
      <c r="C10" s="8"/>
      <c r="D10" s="11"/>
      <c r="E10" s="50">
        <v>140</v>
      </c>
      <c r="F10" s="6"/>
      <c r="G10" s="11"/>
      <c r="H10" s="50">
        <v>80</v>
      </c>
      <c r="I10" s="6"/>
      <c r="J10" s="11"/>
      <c r="K10" s="50">
        <v>80</v>
      </c>
      <c r="L10" s="52"/>
      <c r="M10" s="53">
        <f t="shared" si="1"/>
        <v>300</v>
      </c>
      <c r="N10" s="6"/>
      <c r="O10" s="33" t="s">
        <v>6</v>
      </c>
      <c r="P10" s="36">
        <v>1</v>
      </c>
      <c r="Q10" s="34">
        <v>1920</v>
      </c>
      <c r="R10" s="4">
        <f t="shared" si="0"/>
        <v>200</v>
      </c>
      <c r="T10" s="48" t="s">
        <v>38</v>
      </c>
      <c r="U10" s="49" t="s">
        <v>66</v>
      </c>
    </row>
    <row r="11" spans="1:21" ht="11.25" customHeight="1">
      <c r="A11" s="1"/>
      <c r="B11" s="5">
        <v>7</v>
      </c>
      <c r="C11" s="8"/>
      <c r="D11" s="11"/>
      <c r="E11" s="50">
        <v>140</v>
      </c>
      <c r="F11" s="6"/>
      <c r="G11" s="11"/>
      <c r="H11" s="50">
        <v>80</v>
      </c>
      <c r="I11" s="6"/>
      <c r="J11" s="11"/>
      <c r="K11" s="50">
        <v>80</v>
      </c>
      <c r="L11" s="52"/>
      <c r="M11" s="53">
        <f t="shared" si="1"/>
        <v>300</v>
      </c>
      <c r="N11" s="6"/>
      <c r="O11" s="33" t="s">
        <v>7</v>
      </c>
      <c r="P11" s="36">
        <v>1</v>
      </c>
      <c r="Q11" s="34"/>
      <c r="R11" s="4">
        <f t="shared" si="0"/>
        <v>0</v>
      </c>
      <c r="T11" s="48" t="s">
        <v>39</v>
      </c>
      <c r="U11" s="49" t="s">
        <v>67</v>
      </c>
    </row>
    <row r="12" spans="1:21" ht="11.25" customHeight="1">
      <c r="A12" s="1"/>
      <c r="B12" s="5">
        <v>8</v>
      </c>
      <c r="C12" s="8"/>
      <c r="D12" s="11"/>
      <c r="E12" s="50">
        <v>140</v>
      </c>
      <c r="F12" s="6"/>
      <c r="G12" s="11" t="s">
        <v>11</v>
      </c>
      <c r="H12" s="50">
        <v>40</v>
      </c>
      <c r="I12" s="6"/>
      <c r="J12" s="11"/>
      <c r="K12" s="50">
        <v>80</v>
      </c>
      <c r="L12" s="52"/>
      <c r="M12" s="53">
        <f t="shared" si="1"/>
        <v>260</v>
      </c>
      <c r="N12" s="6"/>
      <c r="O12" s="33" t="s">
        <v>8</v>
      </c>
      <c r="P12" s="36">
        <v>1</v>
      </c>
      <c r="Q12" s="34"/>
      <c r="R12" s="4">
        <f t="shared" si="0"/>
        <v>0</v>
      </c>
      <c r="T12" s="48" t="s">
        <v>40</v>
      </c>
      <c r="U12" s="49" t="s">
        <v>68</v>
      </c>
    </row>
    <row r="13" spans="1:21" ht="11.25" customHeight="1">
      <c r="A13" s="1"/>
      <c r="B13" s="5">
        <v>9</v>
      </c>
      <c r="C13" s="8"/>
      <c r="D13" s="11" t="s">
        <v>10</v>
      </c>
      <c r="E13" s="50">
        <v>48</v>
      </c>
      <c r="F13" s="6"/>
      <c r="G13" s="11"/>
      <c r="H13" s="50">
        <v>75</v>
      </c>
      <c r="I13" s="6"/>
      <c r="J13" s="11"/>
      <c r="K13" s="50">
        <v>80</v>
      </c>
      <c r="L13" s="52"/>
      <c r="M13" s="53">
        <f t="shared" si="1"/>
        <v>203</v>
      </c>
      <c r="N13" s="6"/>
      <c r="O13" s="33" t="s">
        <v>9</v>
      </c>
      <c r="P13" s="36">
        <v>0.8</v>
      </c>
      <c r="Q13" s="34">
        <v>1080</v>
      </c>
      <c r="R13" s="4">
        <f t="shared" si="0"/>
        <v>40</v>
      </c>
      <c r="T13" s="48" t="s">
        <v>41</v>
      </c>
      <c r="U13" s="49" t="s">
        <v>69</v>
      </c>
    </row>
    <row r="14" spans="1:21" ht="11.25" customHeight="1">
      <c r="A14" s="1"/>
      <c r="B14" s="5">
        <v>10</v>
      </c>
      <c r="C14" s="8"/>
      <c r="D14" s="11"/>
      <c r="E14" s="50">
        <v>112</v>
      </c>
      <c r="F14" s="6"/>
      <c r="G14" s="11"/>
      <c r="H14" s="50">
        <v>75</v>
      </c>
      <c r="I14" s="6"/>
      <c r="J14" s="11"/>
      <c r="K14" s="50">
        <v>80</v>
      </c>
      <c r="L14" s="52"/>
      <c r="M14" s="53">
        <f t="shared" si="1"/>
        <v>267</v>
      </c>
      <c r="N14" s="6"/>
      <c r="O14" s="33" t="s">
        <v>10</v>
      </c>
      <c r="P14" s="36">
        <v>0.8</v>
      </c>
      <c r="Q14" s="34">
        <v>1488</v>
      </c>
      <c r="R14" s="4">
        <f t="shared" si="0"/>
        <v>80</v>
      </c>
      <c r="T14" s="48" t="s">
        <v>42</v>
      </c>
      <c r="U14" s="49" t="s">
        <v>70</v>
      </c>
    </row>
    <row r="15" spans="1:21" ht="11.25" customHeight="1">
      <c r="A15" s="1"/>
      <c r="B15" s="5">
        <v>11</v>
      </c>
      <c r="C15" s="8"/>
      <c r="D15" s="11"/>
      <c r="E15" s="50">
        <v>112</v>
      </c>
      <c r="F15" s="6"/>
      <c r="G15" s="11"/>
      <c r="H15" s="50">
        <v>75</v>
      </c>
      <c r="I15" s="6"/>
      <c r="J15" s="11" t="s">
        <v>16</v>
      </c>
      <c r="K15" s="50">
        <v>40</v>
      </c>
      <c r="L15" s="52"/>
      <c r="M15" s="53">
        <f t="shared" si="1"/>
        <v>227</v>
      </c>
      <c r="N15" s="6"/>
      <c r="O15" s="33" t="s">
        <v>17</v>
      </c>
      <c r="P15" s="36">
        <v>0.75</v>
      </c>
      <c r="Q15" s="34">
        <v>1370</v>
      </c>
      <c r="R15" s="4">
        <f t="shared" si="0"/>
        <v>80</v>
      </c>
      <c r="T15" s="48" t="s">
        <v>43</v>
      </c>
      <c r="U15" s="49" t="s">
        <v>71</v>
      </c>
    </row>
    <row r="16" spans="1:21" ht="11.25" customHeight="1">
      <c r="A16" s="1"/>
      <c r="B16" s="5">
        <v>12</v>
      </c>
      <c r="C16" s="8"/>
      <c r="D16" s="11"/>
      <c r="E16" s="50">
        <v>112</v>
      </c>
      <c r="F16" s="6"/>
      <c r="G16" s="11"/>
      <c r="H16" s="50">
        <v>75</v>
      </c>
      <c r="I16" s="6"/>
      <c r="J16" s="11"/>
      <c r="K16" s="50">
        <v>80</v>
      </c>
      <c r="L16" s="52"/>
      <c r="M16" s="53">
        <f t="shared" si="1"/>
        <v>267</v>
      </c>
      <c r="N16" s="6"/>
      <c r="O16" s="33" t="s">
        <v>13</v>
      </c>
      <c r="P16" s="36">
        <v>0.9</v>
      </c>
      <c r="Q16" s="34"/>
      <c r="R16" s="4">
        <f t="shared" si="0"/>
        <v>0</v>
      </c>
      <c r="T16" s="48" t="s">
        <v>44</v>
      </c>
      <c r="U16" s="49" t="s">
        <v>72</v>
      </c>
    </row>
    <row r="17" spans="1:21" ht="11.25" customHeight="1">
      <c r="A17" s="1"/>
      <c r="B17" s="5">
        <v>13</v>
      </c>
      <c r="C17" s="8"/>
      <c r="D17" s="11"/>
      <c r="E17" s="50">
        <v>112</v>
      </c>
      <c r="F17" s="6"/>
      <c r="G17" s="11"/>
      <c r="H17" s="50">
        <v>75</v>
      </c>
      <c r="I17" s="6"/>
      <c r="J17" s="11"/>
      <c r="K17" s="50">
        <v>80</v>
      </c>
      <c r="L17" s="52"/>
      <c r="M17" s="53">
        <f t="shared" si="1"/>
        <v>267</v>
      </c>
      <c r="N17" s="6"/>
      <c r="O17" s="33" t="s">
        <v>14</v>
      </c>
      <c r="P17" s="36">
        <v>0.75</v>
      </c>
      <c r="Q17" s="34"/>
      <c r="R17" s="4">
        <f t="shared" si="0"/>
        <v>0</v>
      </c>
      <c r="T17" s="48" t="s">
        <v>45</v>
      </c>
      <c r="U17" s="49" t="s">
        <v>73</v>
      </c>
    </row>
    <row r="18" spans="1:21" ht="11.25" customHeight="1">
      <c r="A18" s="1"/>
      <c r="B18" s="5">
        <v>14</v>
      </c>
      <c r="C18" s="8"/>
      <c r="D18" s="11"/>
      <c r="E18" s="50">
        <v>112</v>
      </c>
      <c r="F18" s="6"/>
      <c r="G18" s="11"/>
      <c r="H18" s="50">
        <v>75</v>
      </c>
      <c r="I18" s="6"/>
      <c r="J18" s="11"/>
      <c r="K18" s="50">
        <v>80</v>
      </c>
      <c r="L18" s="52"/>
      <c r="M18" s="53">
        <f t="shared" si="1"/>
        <v>267</v>
      </c>
      <c r="N18" s="6"/>
      <c r="O18" s="33" t="s">
        <v>15</v>
      </c>
      <c r="P18" s="36">
        <v>1</v>
      </c>
      <c r="Q18" s="34"/>
      <c r="R18" s="4">
        <f t="shared" si="0"/>
        <v>0</v>
      </c>
      <c r="T18" s="37" t="s">
        <v>46</v>
      </c>
      <c r="U18" s="38" t="s">
        <v>47</v>
      </c>
    </row>
    <row r="19" spans="1:21" ht="11.25" customHeight="1">
      <c r="A19" s="1"/>
      <c r="B19" s="5">
        <v>15</v>
      </c>
      <c r="C19" s="8"/>
      <c r="D19" s="11"/>
      <c r="E19" s="50">
        <v>112</v>
      </c>
      <c r="F19" s="6"/>
      <c r="G19" s="11"/>
      <c r="H19" s="50">
        <v>75</v>
      </c>
      <c r="I19" s="6"/>
      <c r="J19" s="11"/>
      <c r="K19" s="50">
        <v>80</v>
      </c>
      <c r="L19" s="52"/>
      <c r="M19" s="53">
        <f t="shared" si="1"/>
        <v>267</v>
      </c>
      <c r="N19" s="6"/>
      <c r="O19" s="33" t="s">
        <v>16</v>
      </c>
      <c r="P19" s="36">
        <v>0.9</v>
      </c>
      <c r="Q19" s="34">
        <v>520</v>
      </c>
      <c r="R19" s="4">
        <f t="shared" si="0"/>
        <v>40</v>
      </c>
      <c r="T19" s="37" t="s">
        <v>48</v>
      </c>
      <c r="U19" s="38" t="s">
        <v>49</v>
      </c>
    </row>
    <row r="20" spans="1:21" ht="11.25" customHeight="1">
      <c r="A20" s="1"/>
      <c r="B20" s="5">
        <v>16</v>
      </c>
      <c r="C20" s="8"/>
      <c r="D20" s="11"/>
      <c r="E20" s="50">
        <v>112</v>
      </c>
      <c r="F20" s="6"/>
      <c r="G20" s="11" t="s">
        <v>17</v>
      </c>
      <c r="H20" s="50">
        <v>40</v>
      </c>
      <c r="I20" s="6"/>
      <c r="J20" s="11"/>
      <c r="K20" s="50">
        <v>80</v>
      </c>
      <c r="L20" s="52"/>
      <c r="M20" s="53">
        <f t="shared" si="1"/>
        <v>232</v>
      </c>
      <c r="N20" s="6"/>
      <c r="O20" s="33" t="s">
        <v>19</v>
      </c>
      <c r="P20" s="36">
        <v>0.8</v>
      </c>
      <c r="Q20" s="34"/>
      <c r="R20" s="4">
        <f t="shared" si="0"/>
        <v>0</v>
      </c>
      <c r="T20" s="37" t="s">
        <v>50</v>
      </c>
      <c r="U20" s="38" t="s">
        <v>51</v>
      </c>
    </row>
    <row r="21" spans="1:21" ht="11.25" customHeight="1">
      <c r="A21" s="14"/>
      <c r="B21" s="5">
        <v>17</v>
      </c>
      <c r="C21" s="8"/>
      <c r="D21" s="11"/>
      <c r="E21" s="50">
        <v>112</v>
      </c>
      <c r="F21" s="6"/>
      <c r="G21" s="11"/>
      <c r="H21" s="50">
        <v>70</v>
      </c>
      <c r="I21" s="6"/>
      <c r="J21" s="11"/>
      <c r="K21" s="50">
        <v>80</v>
      </c>
      <c r="L21" s="52"/>
      <c r="M21" s="53">
        <f t="shared" si="1"/>
        <v>262</v>
      </c>
      <c r="N21" s="6"/>
      <c r="O21" s="11"/>
      <c r="P21" s="10"/>
      <c r="Q21" s="12"/>
      <c r="R21" s="13"/>
      <c r="T21" s="37" t="s">
        <v>53</v>
      </c>
      <c r="U21" s="38" t="s">
        <v>52</v>
      </c>
    </row>
    <row r="22" spans="1:21" ht="11.25" customHeight="1" thickBot="1">
      <c r="A22" s="6"/>
      <c r="B22" s="5">
        <v>18</v>
      </c>
      <c r="C22" s="8"/>
      <c r="D22" s="11"/>
      <c r="E22" s="50">
        <v>112</v>
      </c>
      <c r="F22" s="6"/>
      <c r="G22" s="11"/>
      <c r="H22" s="50">
        <v>70</v>
      </c>
      <c r="I22" s="6"/>
      <c r="J22" s="11" t="s">
        <v>9</v>
      </c>
      <c r="K22" s="50">
        <v>40</v>
      </c>
      <c r="L22" s="52"/>
      <c r="M22" s="53">
        <f t="shared" si="1"/>
        <v>222</v>
      </c>
      <c r="N22" s="6"/>
      <c r="O22" s="15"/>
      <c r="P22" s="7"/>
      <c r="Q22" s="7"/>
      <c r="R22" s="16"/>
      <c r="T22" s="39" t="s">
        <v>54</v>
      </c>
      <c r="U22" s="40" t="s">
        <v>55</v>
      </c>
    </row>
    <row r="23" spans="1:21" ht="11.25" customHeight="1">
      <c r="A23" s="6"/>
      <c r="B23" s="5">
        <v>19</v>
      </c>
      <c r="C23" s="8"/>
      <c r="D23" s="11" t="s">
        <v>6</v>
      </c>
      <c r="E23" s="50">
        <v>60</v>
      </c>
      <c r="F23" s="6"/>
      <c r="G23" s="11"/>
      <c r="H23" s="50">
        <v>70</v>
      </c>
      <c r="I23" s="6"/>
      <c r="J23" s="11"/>
      <c r="K23" s="50">
        <v>80</v>
      </c>
      <c r="L23" s="52"/>
      <c r="M23" s="53">
        <f t="shared" si="1"/>
        <v>210</v>
      </c>
      <c r="N23" s="6"/>
      <c r="O23" s="6"/>
      <c r="P23" s="6"/>
      <c r="Q23" s="6"/>
      <c r="R23" s="6"/>
      <c r="T23" s="37" t="s">
        <v>56</v>
      </c>
      <c r="U23" s="38" t="s">
        <v>57</v>
      </c>
    </row>
    <row r="24" spans="1:21" ht="11.25" customHeight="1">
      <c r="A24" s="6"/>
      <c r="B24" s="5">
        <v>20</v>
      </c>
      <c r="C24" s="8"/>
      <c r="D24" s="11"/>
      <c r="E24" s="50">
        <v>120</v>
      </c>
      <c r="F24" s="6"/>
      <c r="G24" s="11"/>
      <c r="H24" s="50">
        <v>70</v>
      </c>
      <c r="I24" s="6"/>
      <c r="J24" s="11"/>
      <c r="K24" s="50">
        <v>80</v>
      </c>
      <c r="L24" s="52"/>
      <c r="M24" s="53">
        <f t="shared" si="1"/>
        <v>270</v>
      </c>
      <c r="N24" s="6"/>
      <c r="O24" s="6"/>
      <c r="P24" s="6"/>
      <c r="T24" s="39" t="s">
        <v>78</v>
      </c>
      <c r="U24" s="40" t="s">
        <v>79</v>
      </c>
    </row>
    <row r="25" spans="1:21" ht="12.75" thickBot="1">
      <c r="A25" s="6"/>
      <c r="B25" s="5">
        <v>21</v>
      </c>
      <c r="C25" s="8"/>
      <c r="D25" s="11"/>
      <c r="E25" s="50">
        <v>120</v>
      </c>
      <c r="F25" s="6"/>
      <c r="G25" s="11"/>
      <c r="H25" s="50">
        <v>70</v>
      </c>
      <c r="I25" s="6"/>
      <c r="J25" s="11"/>
      <c r="K25" s="50">
        <v>80</v>
      </c>
      <c r="L25" s="52"/>
      <c r="M25" s="53">
        <f t="shared" si="1"/>
        <v>270</v>
      </c>
      <c r="N25" s="6"/>
      <c r="O25" s="6"/>
      <c r="P25" s="6"/>
      <c r="T25" s="41" t="s">
        <v>76</v>
      </c>
      <c r="U25" s="42" t="s">
        <v>77</v>
      </c>
    </row>
    <row r="26" spans="1:16" ht="12">
      <c r="A26" s="6"/>
      <c r="B26" s="5">
        <v>22</v>
      </c>
      <c r="C26" s="8"/>
      <c r="D26" s="11"/>
      <c r="E26" s="50">
        <v>120</v>
      </c>
      <c r="F26" s="6"/>
      <c r="G26" s="11"/>
      <c r="H26" s="50">
        <v>70</v>
      </c>
      <c r="I26" s="6"/>
      <c r="J26" s="11"/>
      <c r="K26" s="50">
        <v>80</v>
      </c>
      <c r="L26" s="52"/>
      <c r="M26" s="53">
        <f t="shared" si="1"/>
        <v>270</v>
      </c>
      <c r="N26" s="6"/>
      <c r="O26" s="6"/>
      <c r="P26" s="6"/>
    </row>
    <row r="27" spans="1:16" ht="12">
      <c r="A27" s="6"/>
      <c r="B27" s="5">
        <v>23</v>
      </c>
      <c r="C27" s="8"/>
      <c r="D27" s="11"/>
      <c r="E27" s="50">
        <v>120</v>
      </c>
      <c r="F27" s="6"/>
      <c r="G27" s="11"/>
      <c r="H27" s="50">
        <v>70</v>
      </c>
      <c r="I27" s="6"/>
      <c r="J27" s="11"/>
      <c r="K27" s="50">
        <v>80</v>
      </c>
      <c r="L27" s="52"/>
      <c r="M27" s="53">
        <f t="shared" si="1"/>
        <v>270</v>
      </c>
      <c r="N27" s="6"/>
      <c r="O27" s="6"/>
      <c r="P27" s="6"/>
    </row>
    <row r="28" spans="1:16" ht="12">
      <c r="A28" s="6"/>
      <c r="B28" s="5">
        <v>24</v>
      </c>
      <c r="C28" s="8"/>
      <c r="D28" s="11"/>
      <c r="E28" s="50">
        <v>120</v>
      </c>
      <c r="F28" s="6"/>
      <c r="G28" s="11"/>
      <c r="H28" s="50">
        <v>70</v>
      </c>
      <c r="I28" s="6"/>
      <c r="J28" s="11"/>
      <c r="K28" s="50">
        <v>80</v>
      </c>
      <c r="L28" s="52"/>
      <c r="M28" s="53">
        <f t="shared" si="1"/>
        <v>270</v>
      </c>
      <c r="N28" s="6"/>
      <c r="O28" s="6"/>
      <c r="P28" s="6"/>
    </row>
    <row r="29" spans="1:16" ht="12">
      <c r="A29" s="6"/>
      <c r="B29" s="5">
        <v>25</v>
      </c>
      <c r="C29" s="8"/>
      <c r="D29" s="11"/>
      <c r="E29" s="50">
        <v>120</v>
      </c>
      <c r="F29" s="6"/>
      <c r="G29" s="11"/>
      <c r="H29" s="50">
        <v>70</v>
      </c>
      <c r="I29" s="6"/>
      <c r="J29" s="11"/>
      <c r="K29" s="50">
        <v>80</v>
      </c>
      <c r="L29" s="52"/>
      <c r="M29" s="53">
        <f t="shared" si="1"/>
        <v>270</v>
      </c>
      <c r="N29" s="6"/>
      <c r="O29" s="6"/>
      <c r="P29" s="6"/>
    </row>
    <row r="30" spans="1:16" ht="12">
      <c r="A30" s="6"/>
      <c r="B30" s="5">
        <v>26</v>
      </c>
      <c r="C30" s="8"/>
      <c r="D30" s="11"/>
      <c r="E30" s="50">
        <v>120</v>
      </c>
      <c r="F30" s="6"/>
      <c r="G30" s="11"/>
      <c r="H30" s="50">
        <v>70</v>
      </c>
      <c r="I30" s="6"/>
      <c r="J30" s="11"/>
      <c r="K30" s="50">
        <v>80</v>
      </c>
      <c r="L30" s="52"/>
      <c r="M30" s="53">
        <f t="shared" si="1"/>
        <v>270</v>
      </c>
      <c r="N30" s="6"/>
      <c r="O30" s="6"/>
      <c r="P30" s="6"/>
    </row>
    <row r="31" spans="1:16" ht="12">
      <c r="A31" s="6"/>
      <c r="B31" s="5">
        <v>27</v>
      </c>
      <c r="C31" s="8"/>
      <c r="D31" s="11"/>
      <c r="E31" s="50">
        <v>120</v>
      </c>
      <c r="F31" s="6"/>
      <c r="G31" s="11"/>
      <c r="H31" s="50">
        <v>70</v>
      </c>
      <c r="I31" s="6"/>
      <c r="J31" s="11"/>
      <c r="K31" s="50">
        <v>80</v>
      </c>
      <c r="L31" s="52"/>
      <c r="M31" s="53">
        <f t="shared" si="1"/>
        <v>270</v>
      </c>
      <c r="N31" s="6"/>
      <c r="O31" s="6"/>
      <c r="P31" s="6"/>
    </row>
    <row r="32" spans="1:16" ht="12">
      <c r="A32" s="6"/>
      <c r="B32" s="5">
        <v>28</v>
      </c>
      <c r="C32" s="8"/>
      <c r="D32" s="11"/>
      <c r="E32" s="50">
        <v>120</v>
      </c>
      <c r="F32" s="6"/>
      <c r="G32" s="11"/>
      <c r="H32" s="50">
        <v>70</v>
      </c>
      <c r="I32" s="6"/>
      <c r="J32" s="11"/>
      <c r="K32" s="50">
        <v>80</v>
      </c>
      <c r="L32" s="52"/>
      <c r="M32" s="53">
        <f t="shared" si="1"/>
        <v>270</v>
      </c>
      <c r="N32" s="6"/>
      <c r="O32" s="6"/>
      <c r="P32" s="6"/>
    </row>
    <row r="33" spans="1:16" ht="12">
      <c r="A33" s="6"/>
      <c r="B33" s="5">
        <v>29</v>
      </c>
      <c r="C33" s="8"/>
      <c r="D33" s="11"/>
      <c r="E33" s="50">
        <v>120</v>
      </c>
      <c r="F33" s="6"/>
      <c r="G33" s="11"/>
      <c r="H33" s="50">
        <v>70</v>
      </c>
      <c r="I33" s="6"/>
      <c r="J33" s="11"/>
      <c r="K33" s="50">
        <v>80</v>
      </c>
      <c r="L33" s="52"/>
      <c r="M33" s="53">
        <f t="shared" si="1"/>
        <v>270</v>
      </c>
      <c r="N33" s="6"/>
      <c r="O33" s="6"/>
      <c r="P33" s="6"/>
    </row>
    <row r="34" spans="1:16" ht="12">
      <c r="A34" s="6"/>
      <c r="B34" s="5">
        <v>30</v>
      </c>
      <c r="C34" s="8"/>
      <c r="D34" s="11"/>
      <c r="E34" s="50">
        <v>120</v>
      </c>
      <c r="F34" s="6"/>
      <c r="G34" s="11"/>
      <c r="H34" s="50">
        <v>70</v>
      </c>
      <c r="I34" s="6"/>
      <c r="J34" s="11"/>
      <c r="K34" s="50">
        <v>80</v>
      </c>
      <c r="L34" s="52"/>
      <c r="M34" s="53">
        <f t="shared" si="1"/>
        <v>270</v>
      </c>
      <c r="N34" s="6"/>
      <c r="O34" s="6"/>
      <c r="P34" s="6"/>
    </row>
    <row r="35" spans="1:16" ht="12.75" thickBot="1">
      <c r="A35" s="6"/>
      <c r="B35" s="17">
        <v>31</v>
      </c>
      <c r="C35" s="8"/>
      <c r="D35" s="15"/>
      <c r="E35" s="51">
        <v>120</v>
      </c>
      <c r="F35" s="6"/>
      <c r="G35" s="15"/>
      <c r="H35" s="51">
        <v>70</v>
      </c>
      <c r="I35" s="6"/>
      <c r="J35" s="15"/>
      <c r="K35" s="51">
        <v>80</v>
      </c>
      <c r="L35" s="52"/>
      <c r="M35" s="54">
        <f t="shared" si="1"/>
        <v>270</v>
      </c>
      <c r="N35" s="6"/>
      <c r="O35" s="6"/>
      <c r="P35" s="6"/>
    </row>
    <row r="36" spans="1:16" ht="12">
      <c r="A36" s="6"/>
      <c r="B36" s="6"/>
      <c r="C36" s="6"/>
      <c r="D36" s="9"/>
      <c r="E36" s="10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2">
      <c r="A37" s="6"/>
      <c r="B37" s="6"/>
      <c r="C37" s="6"/>
      <c r="D37" s="9"/>
      <c r="E37" s="10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1:S19"/>
  <sheetViews>
    <sheetView workbookViewId="0" topLeftCell="A1">
      <selection activeCell="C3" sqref="C3"/>
    </sheetView>
  </sheetViews>
  <sheetFormatPr defaultColWidth="11.421875" defaultRowHeight="12.75"/>
  <cols>
    <col min="1" max="1" width="0.42578125" style="0" customWidth="1"/>
    <col min="2" max="2" width="9.421875" style="0" customWidth="1"/>
    <col min="3" max="3" width="3.7109375" style="0" customWidth="1"/>
    <col min="4" max="19" width="4.00390625" style="0" customWidth="1"/>
    <col min="20" max="20" width="8.57421875" style="0" customWidth="1"/>
  </cols>
  <sheetData>
    <row r="1" ht="12.75" customHeight="1">
      <c r="B1" s="18" t="s">
        <v>28</v>
      </c>
    </row>
    <row r="2" spans="2:4" ht="11.25" customHeight="1">
      <c r="B2" s="21">
        <f>AVERAGE(D4:S19)</f>
        <v>1.2075</v>
      </c>
      <c r="D2" s="22" t="s">
        <v>27</v>
      </c>
    </row>
    <row r="3" spans="2:19" ht="24" customHeight="1">
      <c r="B3" t="s">
        <v>26</v>
      </c>
      <c r="C3" s="45" t="s">
        <v>74</v>
      </c>
      <c r="D3" s="44" t="s">
        <v>3</v>
      </c>
      <c r="E3" s="44" t="s">
        <v>4</v>
      </c>
      <c r="F3" s="44" t="s">
        <v>11</v>
      </c>
      <c r="G3" s="44" t="s">
        <v>12</v>
      </c>
      <c r="H3" s="44" t="s">
        <v>5</v>
      </c>
      <c r="I3" s="44" t="s">
        <v>6</v>
      </c>
      <c r="J3" s="44" t="s">
        <v>7</v>
      </c>
      <c r="K3" s="44" t="s">
        <v>8</v>
      </c>
      <c r="L3" s="44" t="s">
        <v>9</v>
      </c>
      <c r="M3" s="44" t="s">
        <v>10</v>
      </c>
      <c r="N3" s="44" t="s">
        <v>17</v>
      </c>
      <c r="O3" s="44" t="s">
        <v>13</v>
      </c>
      <c r="P3" s="44" t="s">
        <v>14</v>
      </c>
      <c r="Q3" s="44" t="s">
        <v>15</v>
      </c>
      <c r="R3" s="44" t="s">
        <v>16</v>
      </c>
      <c r="S3" s="44" t="s">
        <v>19</v>
      </c>
    </row>
    <row r="4" spans="2:19" s="6" customFormat="1" ht="8.25" customHeight="1">
      <c r="B4" s="29" t="s">
        <v>3</v>
      </c>
      <c r="D4" s="30"/>
      <c r="E4" s="21">
        <v>0.4</v>
      </c>
      <c r="F4" s="21">
        <v>0.1</v>
      </c>
      <c r="G4" s="21">
        <v>0.9</v>
      </c>
      <c r="H4" s="21">
        <v>2.1</v>
      </c>
      <c r="I4" s="21">
        <v>0.5</v>
      </c>
      <c r="J4" s="21">
        <v>1.1</v>
      </c>
      <c r="K4" s="21">
        <v>0.2</v>
      </c>
      <c r="L4" s="21">
        <v>1.2</v>
      </c>
      <c r="M4" s="21">
        <v>0.4</v>
      </c>
      <c r="N4" s="21">
        <v>0.8</v>
      </c>
      <c r="O4" s="21">
        <v>0.8</v>
      </c>
      <c r="P4" s="21">
        <v>1.4</v>
      </c>
      <c r="Q4" s="21">
        <v>0.4</v>
      </c>
      <c r="R4" s="21">
        <v>2.5</v>
      </c>
      <c r="S4" s="21">
        <v>0.7</v>
      </c>
    </row>
    <row r="5" spans="2:19" s="6" customFormat="1" ht="8.25" customHeight="1">
      <c r="B5" s="29" t="s">
        <v>4</v>
      </c>
      <c r="D5" s="21">
        <v>0.4</v>
      </c>
      <c r="E5" s="21"/>
      <c r="F5" s="21">
        <v>0.8</v>
      </c>
      <c r="G5" s="21">
        <v>1.8</v>
      </c>
      <c r="H5" s="21">
        <v>3</v>
      </c>
      <c r="I5" s="21">
        <v>0.6</v>
      </c>
      <c r="J5" s="21">
        <v>0</v>
      </c>
      <c r="K5" s="21">
        <v>0</v>
      </c>
      <c r="L5" s="21">
        <v>2.5</v>
      </c>
      <c r="M5" s="21">
        <v>1</v>
      </c>
      <c r="N5" s="21">
        <v>0.9</v>
      </c>
      <c r="O5" s="21">
        <v>1</v>
      </c>
      <c r="P5" s="21">
        <v>0.9</v>
      </c>
      <c r="Q5" s="21">
        <v>2.5</v>
      </c>
      <c r="R5" s="21">
        <v>2</v>
      </c>
      <c r="S5" s="21">
        <v>0.5</v>
      </c>
    </row>
    <row r="6" spans="2:19" s="6" customFormat="1" ht="8.25" customHeight="1">
      <c r="B6" s="29" t="s">
        <v>11</v>
      </c>
      <c r="D6" s="21">
        <v>1.3</v>
      </c>
      <c r="E6" s="21">
        <v>1.3</v>
      </c>
      <c r="F6" s="21"/>
      <c r="G6" s="21">
        <v>0.9</v>
      </c>
      <c r="H6" s="21">
        <v>2</v>
      </c>
      <c r="I6" s="21">
        <v>0.6</v>
      </c>
      <c r="J6" s="21">
        <v>0.4</v>
      </c>
      <c r="K6" s="21">
        <v>0.7</v>
      </c>
      <c r="L6" s="21">
        <v>0.2</v>
      </c>
      <c r="M6" s="21">
        <v>0.8</v>
      </c>
      <c r="N6" s="21">
        <v>0.2</v>
      </c>
      <c r="O6" s="21">
        <v>0.5</v>
      </c>
      <c r="P6" s="21">
        <v>1.2</v>
      </c>
      <c r="Q6" s="21">
        <v>0.9</v>
      </c>
      <c r="R6" s="21">
        <v>2.2</v>
      </c>
      <c r="S6" s="21">
        <v>0.6</v>
      </c>
    </row>
    <row r="7" spans="2:19" s="6" customFormat="1" ht="8.25" customHeight="1">
      <c r="B7" s="29" t="s">
        <v>12</v>
      </c>
      <c r="D7" s="21">
        <v>0.7</v>
      </c>
      <c r="E7" s="21">
        <v>0.7</v>
      </c>
      <c r="F7" s="21">
        <v>0.5</v>
      </c>
      <c r="G7" s="21"/>
      <c r="H7" s="21">
        <v>2.2</v>
      </c>
      <c r="I7" s="21">
        <v>0.6</v>
      </c>
      <c r="J7" s="21">
        <v>0.4</v>
      </c>
      <c r="K7" s="21">
        <v>1.1</v>
      </c>
      <c r="L7" s="21">
        <v>0</v>
      </c>
      <c r="M7" s="21">
        <v>0.7</v>
      </c>
      <c r="N7" s="21">
        <v>0.9</v>
      </c>
      <c r="O7" s="21">
        <v>0.5</v>
      </c>
      <c r="P7" s="21">
        <v>0</v>
      </c>
      <c r="Q7" s="21">
        <v>1</v>
      </c>
      <c r="R7" s="21">
        <v>2.4</v>
      </c>
      <c r="S7" s="21">
        <v>0.5</v>
      </c>
    </row>
    <row r="8" spans="2:19" s="6" customFormat="1" ht="8.25" customHeight="1">
      <c r="B8" s="29" t="s">
        <v>5</v>
      </c>
      <c r="D8" s="21">
        <v>2.9</v>
      </c>
      <c r="E8" s="21">
        <v>2.6</v>
      </c>
      <c r="F8" s="21">
        <v>2.4</v>
      </c>
      <c r="G8" s="21">
        <v>2</v>
      </c>
      <c r="H8" s="21"/>
      <c r="I8" s="21">
        <v>3</v>
      </c>
      <c r="J8" s="21">
        <v>2.8</v>
      </c>
      <c r="K8" s="21">
        <v>2.1</v>
      </c>
      <c r="L8" s="21">
        <v>2.3</v>
      </c>
      <c r="M8" s="21">
        <v>2.3</v>
      </c>
      <c r="N8" s="21">
        <v>2.4</v>
      </c>
      <c r="O8" s="21">
        <v>2.8</v>
      </c>
      <c r="P8" s="21">
        <v>2.2</v>
      </c>
      <c r="Q8" s="21">
        <v>2.5</v>
      </c>
      <c r="R8" s="21">
        <v>2.1</v>
      </c>
      <c r="S8" s="21">
        <v>2.2</v>
      </c>
    </row>
    <row r="9" spans="2:19" s="6" customFormat="1" ht="8.25" customHeight="1">
      <c r="B9" s="29" t="s">
        <v>6</v>
      </c>
      <c r="D9" s="21">
        <v>0.3</v>
      </c>
      <c r="E9" s="21">
        <v>1.3</v>
      </c>
      <c r="F9" s="21">
        <v>1.3</v>
      </c>
      <c r="G9" s="21">
        <v>0</v>
      </c>
      <c r="H9" s="21">
        <v>2</v>
      </c>
      <c r="I9" s="21"/>
      <c r="J9" s="21">
        <v>0.2</v>
      </c>
      <c r="K9" s="21">
        <v>0.4</v>
      </c>
      <c r="L9" s="21">
        <v>1.4</v>
      </c>
      <c r="M9" s="21">
        <v>1</v>
      </c>
      <c r="N9" s="21">
        <v>2.4</v>
      </c>
      <c r="O9" s="21">
        <v>0.8</v>
      </c>
      <c r="P9" s="21">
        <v>0.4</v>
      </c>
      <c r="Q9" s="21">
        <v>1.4</v>
      </c>
      <c r="R9" s="21">
        <v>2.1</v>
      </c>
      <c r="S9" s="21">
        <v>1.3</v>
      </c>
    </row>
    <row r="10" spans="2:19" s="6" customFormat="1" ht="8.25" customHeight="1">
      <c r="B10" s="29" t="s">
        <v>7</v>
      </c>
      <c r="D10" s="21">
        <v>1.5</v>
      </c>
      <c r="E10" s="21">
        <v>1.5</v>
      </c>
      <c r="F10" s="21">
        <v>0.9</v>
      </c>
      <c r="G10" s="21">
        <v>0.6</v>
      </c>
      <c r="H10" s="21">
        <v>2.2</v>
      </c>
      <c r="I10" s="21">
        <v>0.4</v>
      </c>
      <c r="J10" s="21"/>
      <c r="K10" s="21">
        <v>0</v>
      </c>
      <c r="L10" s="21">
        <v>0.8</v>
      </c>
      <c r="M10" s="21">
        <v>0.5</v>
      </c>
      <c r="N10" s="21">
        <v>0.9</v>
      </c>
      <c r="O10" s="21">
        <v>1</v>
      </c>
      <c r="P10" s="21">
        <v>1.3</v>
      </c>
      <c r="Q10" s="21">
        <v>1.3</v>
      </c>
      <c r="R10" s="21">
        <v>2</v>
      </c>
      <c r="S10" s="21">
        <v>0.1</v>
      </c>
    </row>
    <row r="11" spans="2:19" s="6" customFormat="1" ht="8.25" customHeight="1">
      <c r="B11" s="29" t="s">
        <v>8</v>
      </c>
      <c r="D11" s="21">
        <v>0.8</v>
      </c>
      <c r="E11" s="21">
        <v>0.1</v>
      </c>
      <c r="F11" s="21">
        <v>0.4</v>
      </c>
      <c r="G11" s="21">
        <v>0.4</v>
      </c>
      <c r="H11" s="21">
        <v>2.4</v>
      </c>
      <c r="I11" s="21">
        <v>0.7</v>
      </c>
      <c r="J11" s="21">
        <v>0.1</v>
      </c>
      <c r="K11" s="21"/>
      <c r="L11" s="21">
        <v>0.9</v>
      </c>
      <c r="M11" s="21">
        <v>0.3</v>
      </c>
      <c r="N11" s="21">
        <v>1.1</v>
      </c>
      <c r="O11" s="21">
        <v>0.2</v>
      </c>
      <c r="P11" s="21">
        <v>0.6</v>
      </c>
      <c r="Q11" s="21">
        <v>3</v>
      </c>
      <c r="R11" s="21">
        <v>2.3</v>
      </c>
      <c r="S11" s="21">
        <v>0.4</v>
      </c>
    </row>
    <row r="12" spans="2:19" s="6" customFormat="1" ht="8.25" customHeight="1">
      <c r="B12" s="29" t="s">
        <v>9</v>
      </c>
      <c r="D12" s="21">
        <v>0.9</v>
      </c>
      <c r="E12" s="21">
        <v>1.1</v>
      </c>
      <c r="F12" s="21">
        <v>1.4</v>
      </c>
      <c r="G12" s="21">
        <v>0.7</v>
      </c>
      <c r="H12" s="21">
        <v>2.1</v>
      </c>
      <c r="I12" s="21">
        <v>0</v>
      </c>
      <c r="J12" s="21">
        <v>1.2</v>
      </c>
      <c r="K12" s="21">
        <v>0</v>
      </c>
      <c r="L12" s="21"/>
      <c r="M12" s="21">
        <v>0.7</v>
      </c>
      <c r="N12" s="21">
        <v>1.3</v>
      </c>
      <c r="O12" s="21">
        <v>1.1</v>
      </c>
      <c r="P12" s="21">
        <v>1</v>
      </c>
      <c r="Q12" s="21">
        <v>0.3</v>
      </c>
      <c r="R12" s="21">
        <v>2.4</v>
      </c>
      <c r="S12" s="21">
        <v>2.5</v>
      </c>
    </row>
    <row r="13" spans="2:19" s="6" customFormat="1" ht="8.25" customHeight="1">
      <c r="B13" s="29" t="s">
        <v>10</v>
      </c>
      <c r="D13" s="21">
        <v>1.3</v>
      </c>
      <c r="E13" s="21">
        <v>0.6</v>
      </c>
      <c r="F13" s="21">
        <v>2.8</v>
      </c>
      <c r="G13" s="21">
        <v>3</v>
      </c>
      <c r="H13" s="21">
        <v>3</v>
      </c>
      <c r="I13" s="21">
        <v>1.1</v>
      </c>
      <c r="J13" s="21">
        <v>0.7</v>
      </c>
      <c r="K13" s="21">
        <v>0.2</v>
      </c>
      <c r="L13" s="21">
        <v>1</v>
      </c>
      <c r="M13" s="21"/>
      <c r="N13" s="21">
        <v>0</v>
      </c>
      <c r="O13" s="21">
        <v>0.5</v>
      </c>
      <c r="P13" s="21">
        <v>1.2</v>
      </c>
      <c r="Q13" s="21">
        <v>0.6</v>
      </c>
      <c r="R13" s="21">
        <v>2.5</v>
      </c>
      <c r="S13" s="21">
        <v>0.5</v>
      </c>
    </row>
    <row r="14" spans="2:19" s="6" customFormat="1" ht="8.25" customHeight="1">
      <c r="B14" s="29" t="s">
        <v>17</v>
      </c>
      <c r="D14" s="21">
        <v>2.5</v>
      </c>
      <c r="E14" s="21">
        <v>1.1</v>
      </c>
      <c r="F14" s="21">
        <v>0.6</v>
      </c>
      <c r="G14" s="21">
        <v>1</v>
      </c>
      <c r="H14" s="21">
        <v>2.8</v>
      </c>
      <c r="I14" s="21">
        <v>1.1</v>
      </c>
      <c r="J14" s="21">
        <v>1.3</v>
      </c>
      <c r="K14" s="21">
        <v>0.6</v>
      </c>
      <c r="L14" s="21">
        <v>1.2</v>
      </c>
      <c r="M14" s="21">
        <v>0.9</v>
      </c>
      <c r="N14" s="21"/>
      <c r="O14" s="21">
        <v>0.2</v>
      </c>
      <c r="P14" s="21">
        <v>1.4</v>
      </c>
      <c r="Q14" s="21">
        <v>1</v>
      </c>
      <c r="R14" s="21">
        <v>3</v>
      </c>
      <c r="S14" s="21">
        <v>0.8</v>
      </c>
    </row>
    <row r="15" spans="2:19" s="6" customFormat="1" ht="8.25" customHeight="1">
      <c r="B15" s="29" t="s">
        <v>13</v>
      </c>
      <c r="D15" s="21">
        <v>0.4</v>
      </c>
      <c r="E15" s="21">
        <v>0.1</v>
      </c>
      <c r="F15" s="21">
        <v>0.9</v>
      </c>
      <c r="G15" s="21">
        <v>1.2</v>
      </c>
      <c r="H15" s="21">
        <v>2.3</v>
      </c>
      <c r="I15" s="21">
        <v>1.3</v>
      </c>
      <c r="J15" s="21">
        <v>1.3</v>
      </c>
      <c r="K15" s="21">
        <v>1.1</v>
      </c>
      <c r="L15" s="21">
        <v>0.5</v>
      </c>
      <c r="M15" s="21">
        <v>0.9</v>
      </c>
      <c r="N15" s="21">
        <v>1</v>
      </c>
      <c r="O15" s="21"/>
      <c r="P15" s="21">
        <v>1.1</v>
      </c>
      <c r="Q15" s="21">
        <v>1.3</v>
      </c>
      <c r="R15" s="21">
        <v>2.6</v>
      </c>
      <c r="S15" s="21">
        <v>0.6</v>
      </c>
    </row>
    <row r="16" spans="2:19" s="6" customFormat="1" ht="8.25" customHeight="1">
      <c r="B16" s="29" t="s">
        <v>14</v>
      </c>
      <c r="D16" s="21">
        <v>1.3</v>
      </c>
      <c r="E16" s="21">
        <v>0.2</v>
      </c>
      <c r="F16" s="21">
        <v>0.6</v>
      </c>
      <c r="G16" s="21">
        <v>1.5</v>
      </c>
      <c r="H16" s="21">
        <v>2.4</v>
      </c>
      <c r="I16" s="21">
        <v>0.4</v>
      </c>
      <c r="J16" s="21">
        <v>0.3</v>
      </c>
      <c r="K16" s="21">
        <v>1.1</v>
      </c>
      <c r="L16" s="21">
        <v>0.9</v>
      </c>
      <c r="M16" s="21">
        <v>0.8</v>
      </c>
      <c r="N16" s="21">
        <v>1</v>
      </c>
      <c r="O16" s="21">
        <v>0.4</v>
      </c>
      <c r="P16" s="21"/>
      <c r="Q16" s="21">
        <v>0.9</v>
      </c>
      <c r="R16" s="21">
        <v>2.1</v>
      </c>
      <c r="S16" s="21">
        <v>1.1</v>
      </c>
    </row>
    <row r="17" spans="2:19" s="6" customFormat="1" ht="8.25" customHeight="1">
      <c r="B17" s="29" t="s">
        <v>15</v>
      </c>
      <c r="D17" s="21">
        <v>0.5</v>
      </c>
      <c r="E17" s="21">
        <v>0.2</v>
      </c>
      <c r="F17" s="21">
        <v>1.4</v>
      </c>
      <c r="G17" s="21">
        <v>0.2</v>
      </c>
      <c r="H17" s="21">
        <v>2.5</v>
      </c>
      <c r="I17" s="21">
        <v>0.5</v>
      </c>
      <c r="J17" s="21">
        <v>1.4</v>
      </c>
      <c r="K17" s="21">
        <v>1.1</v>
      </c>
      <c r="L17" s="21">
        <v>0.1</v>
      </c>
      <c r="M17" s="21">
        <v>0.7</v>
      </c>
      <c r="N17" s="21">
        <v>1.4</v>
      </c>
      <c r="O17" s="21">
        <v>1</v>
      </c>
      <c r="P17" s="21">
        <v>0.3</v>
      </c>
      <c r="Q17" s="21"/>
      <c r="R17" s="21">
        <v>3</v>
      </c>
      <c r="S17" s="21">
        <v>0.7</v>
      </c>
    </row>
    <row r="18" spans="2:19" s="6" customFormat="1" ht="8.25" customHeight="1">
      <c r="B18" s="29" t="s">
        <v>16</v>
      </c>
      <c r="D18" s="21">
        <v>2.6</v>
      </c>
      <c r="E18" s="21">
        <v>2.4</v>
      </c>
      <c r="F18" s="21">
        <v>2</v>
      </c>
      <c r="G18" s="21">
        <v>2.1</v>
      </c>
      <c r="H18" s="21">
        <v>3</v>
      </c>
      <c r="I18" s="21">
        <v>2.8</v>
      </c>
      <c r="J18" s="21">
        <v>2.1</v>
      </c>
      <c r="K18" s="21">
        <v>2.3</v>
      </c>
      <c r="L18" s="21">
        <v>2.3</v>
      </c>
      <c r="M18" s="21">
        <v>2.4</v>
      </c>
      <c r="N18" s="21">
        <v>2.8</v>
      </c>
      <c r="O18" s="21">
        <v>2.2</v>
      </c>
      <c r="P18" s="21">
        <v>2.5</v>
      </c>
      <c r="Q18" s="21">
        <v>2.1</v>
      </c>
      <c r="R18" s="21"/>
      <c r="S18" s="21">
        <v>2.2</v>
      </c>
    </row>
    <row r="19" spans="2:19" s="6" customFormat="1" ht="8.25" customHeight="1">
      <c r="B19" s="29" t="s">
        <v>19</v>
      </c>
      <c r="D19" s="21">
        <v>0.2</v>
      </c>
      <c r="E19" s="21">
        <v>1</v>
      </c>
      <c r="F19" s="21">
        <v>1.1</v>
      </c>
      <c r="G19" s="21">
        <v>0.5</v>
      </c>
      <c r="H19" s="21">
        <v>2.6</v>
      </c>
      <c r="I19" s="21">
        <v>1</v>
      </c>
      <c r="J19" s="21">
        <v>0.5</v>
      </c>
      <c r="K19" s="21">
        <v>1.2</v>
      </c>
      <c r="L19" s="21">
        <v>1.4</v>
      </c>
      <c r="M19" s="21">
        <v>0.8</v>
      </c>
      <c r="N19" s="21">
        <v>0.1</v>
      </c>
      <c r="O19" s="21">
        <v>0.9</v>
      </c>
      <c r="P19" s="21">
        <v>0.7</v>
      </c>
      <c r="Q19" s="21">
        <v>0.4</v>
      </c>
      <c r="R19" s="21">
        <v>0.8</v>
      </c>
      <c r="S19" s="2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2003-05-13T15:37:56Z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